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ecentralization-my.sharepoint.com/personal/editor_decentralization_net/Documents/Documents/Archive 2025/LPS Associates 2025/6 Virginia/05 FFX BOP fiscal incidence 2026/"/>
    </mc:Choice>
  </mc:AlternateContent>
  <xr:revisionPtr revIDLastSave="23" documentId="8_{7A10E02F-32F2-459E-8D4A-CB7396FF7E58}" xr6:coauthVersionLast="47" xr6:coauthVersionMax="47" xr10:uidLastSave="{BCB725DC-DDCC-4D97-8177-7327747C2006}"/>
  <bookViews>
    <workbookView xWindow="-96" yWindow="-96" windowWidth="19392" windowHeight="10272" xr2:uid="{A5306D7A-4122-466A-BCA1-B6C4E4A06CA8}"/>
  </bookViews>
  <sheets>
    <sheet name="FFX_BOP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D15" i="1"/>
  <c r="F15" i="1"/>
  <c r="E14" i="1"/>
  <c r="F16" i="1"/>
  <c r="F18" i="1"/>
  <c r="D10" i="1"/>
  <c r="F10" i="1"/>
  <c r="F9" i="1"/>
  <c r="F8" i="1"/>
  <c r="F11" i="1"/>
</calcChain>
</file>

<file path=xl/sharedStrings.xml><?xml version="1.0" encoding="utf-8"?>
<sst xmlns="http://schemas.openxmlformats.org/spreadsheetml/2006/main" count="22" uniqueCount="22">
  <si>
    <t>Income tax</t>
  </si>
  <si>
    <t>Sales tax</t>
  </si>
  <si>
    <t>Other taxes</t>
  </si>
  <si>
    <t xml:space="preserve"> Virginia General Fund</t>
  </si>
  <si>
    <t>FFX Share</t>
  </si>
  <si>
    <t>FFX Amount</t>
  </si>
  <si>
    <t>State direct spending</t>
  </si>
  <si>
    <t>Intergovernmental transfers</t>
  </si>
  <si>
    <t>Public revenues</t>
  </si>
  <si>
    <t>Public expenditures</t>
  </si>
  <si>
    <t>Source: https://jlarc.virginia.gov/pdfs/reports/Rpt596.pdf</t>
  </si>
  <si>
    <t>Fairfax County Balance of Payments</t>
  </si>
  <si>
    <t>Sources / Notes</t>
  </si>
  <si>
    <t>https://www.apa.virginia.gov/local-government/reports?type=comparative-reports</t>
  </si>
  <si>
    <t>https://www.tax.virginia.gov/annual-reports</t>
  </si>
  <si>
    <t>FFX share based on 2023 actuals: https://www.tax.virginia.gov/sites/default/files/inline-files/fy25-local-estimates-sales-taxes.pdf</t>
  </si>
  <si>
    <t>FFX Share based on 2022 actuals; https://www.tax.virginia.gov/annual-reports;</t>
  </si>
  <si>
    <t>FFX Share based on 2023 Local Area GDP; https://www.bea.gov/news/2024/gross-domestic-product-county-and-metropolitan-area-2023</t>
  </si>
  <si>
    <t>FY 2024 (millions of dollars)</t>
  </si>
  <si>
    <t xml:space="preserve">Table. Fairfax County Balance of Payments, FY 2024 </t>
  </si>
  <si>
    <t>Back of the envelope computations</t>
  </si>
  <si>
    <t>FFX Share base on population share and state benefit coefficient (0.60, 0.80, 1.00)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</si>
</sst>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#,##0.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</font>
    <font>
      <sz val="8"/>
      <color theme="1"/>
      <name val="Aptos Narrow"/>
      <family val="2"/>
      <scheme val="minor"/>
    </font>
    <font>
      <i/>
      <sz val="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64" fontId="0" fillId="0" borderId="0" xfId="0" applyNumberFormat="1"/>
    <xf numFmtId="165" fontId="0" fillId="0" borderId="0" xfId="0" applyNumberFormat="1"/>
    <xf numFmtId="165" fontId="1" fillId="0" borderId="0" xfId="0" applyNumberFormat="1" applyFont="1"/>
    <xf numFmtId="0" fontId="2" fillId="2" borderId="0" xfId="0" applyFont="1" applyFill="1"/>
    <xf numFmtId="3" fontId="2" fillId="2" borderId="0" xfId="0" applyNumberFormat="1" applyFont="1" applyFill="1"/>
    <xf numFmtId="0" fontId="0" fillId="2" borderId="0" xfId="0" applyFill="1"/>
    <xf numFmtId="0" fontId="1" fillId="2" borderId="0" xfId="0" applyFont="1" applyFill="1"/>
    <xf numFmtId="0" fontId="3" fillId="0" borderId="0" xfId="0" applyFont="1"/>
    <xf numFmtId="0" fontId="3" fillId="2" borderId="0" xfId="0" applyFont="1" applyFill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left"/>
    </xf>
    <xf numFmtId="0" fontId="4" fillId="0" borderId="0" xfId="0" applyFont="1" applyAlignment="1">
      <alignment vertical="top"/>
    </xf>
    <xf numFmtId="165" fontId="1" fillId="2" borderId="0" xfId="0" applyNumberFormat="1" applyFont="1" applyFill="1"/>
    <xf numFmtId="0" fontId="3" fillId="3" borderId="0" xfId="0" applyFont="1" applyFill="1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</xdr:colOff>
      <xdr:row>1</xdr:row>
      <xdr:rowOff>22860</xdr:rowOff>
    </xdr:from>
    <xdr:to>
      <xdr:col>2</xdr:col>
      <xdr:colOff>1817370</xdr:colOff>
      <xdr:row>2</xdr:row>
      <xdr:rowOff>388215</xdr:rowOff>
    </xdr:to>
    <xdr:pic>
      <xdr:nvPicPr>
        <xdr:cNvPr id="2" name="Picture 1" descr="The State of Fairfax">
          <a:extLst>
            <a:ext uri="{FF2B5EF4-FFF2-40B4-BE49-F238E27FC236}">
              <a16:creationId xmlns:a16="http://schemas.microsoft.com/office/drawing/2014/main" id="{2CF19044-0472-AE7D-08CC-A636B0DC3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" y="205740"/>
          <a:ext cx="1786890" cy="5291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3E6EF-6299-4FBC-B903-3F6A8E9C7F3E}">
  <dimension ref="C2:I18"/>
  <sheetViews>
    <sheetView tabSelected="1" workbookViewId="0">
      <selection activeCell="F18" sqref="F18"/>
    </sheetView>
  </sheetViews>
  <sheetFormatPr defaultRowHeight="14.4" x14ac:dyDescent="0.55000000000000004"/>
  <cols>
    <col min="1" max="2" width="2.1015625" customWidth="1"/>
    <col min="3" max="3" width="27.83984375" customWidth="1"/>
    <col min="4" max="6" width="20.578125" customWidth="1"/>
    <col min="7" max="7" width="1.68359375" customWidth="1"/>
    <col min="8" max="8" width="57" style="9" customWidth="1"/>
    <col min="9" max="9" width="3.578125" customWidth="1"/>
  </cols>
  <sheetData>
    <row r="2" spans="3:9" ht="12.9" customHeight="1" x14ac:dyDescent="0.55000000000000004">
      <c r="C2" s="16"/>
      <c r="D2" s="1" t="s">
        <v>19</v>
      </c>
    </row>
    <row r="3" spans="3:9" ht="31.8" customHeight="1" x14ac:dyDescent="0.55000000000000004">
      <c r="C3" s="16"/>
      <c r="D3" s="13" t="s">
        <v>20</v>
      </c>
    </row>
    <row r="5" spans="3:9" x14ac:dyDescent="0.55000000000000004">
      <c r="C5" s="8" t="s">
        <v>18</v>
      </c>
      <c r="D5" s="11" t="s">
        <v>3</v>
      </c>
      <c r="E5" s="11" t="s">
        <v>4</v>
      </c>
      <c r="F5" s="11" t="s">
        <v>5</v>
      </c>
      <c r="H5" s="12" t="s">
        <v>12</v>
      </c>
    </row>
    <row r="7" spans="3:9" x14ac:dyDescent="0.55000000000000004">
      <c r="C7" s="5" t="s">
        <v>8</v>
      </c>
      <c r="D7" s="6"/>
      <c r="E7" s="7"/>
      <c r="F7" s="7"/>
      <c r="H7" s="10"/>
    </row>
    <row r="8" spans="3:9" x14ac:dyDescent="0.55000000000000004">
      <c r="C8" t="s">
        <v>0</v>
      </c>
      <c r="D8" s="3">
        <v>20310.405999999999</v>
      </c>
      <c r="E8" s="2">
        <v>0.22504196405963575</v>
      </c>
      <c r="F8" s="3">
        <f>D8*E8</f>
        <v>4570.6936570886101</v>
      </c>
      <c r="H8" s="9" t="s">
        <v>16</v>
      </c>
    </row>
    <row r="9" spans="3:9" x14ac:dyDescent="0.55000000000000004">
      <c r="C9" t="s">
        <v>1</v>
      </c>
      <c r="D9" s="3">
        <v>4709.6610000000001</v>
      </c>
      <c r="E9" s="2">
        <v>0.13794500000000001</v>
      </c>
      <c r="F9" s="3">
        <f>D9*E9</f>
        <v>649.67418664500008</v>
      </c>
      <c r="H9" s="9" t="s">
        <v>15</v>
      </c>
    </row>
    <row r="10" spans="3:9" x14ac:dyDescent="0.55000000000000004">
      <c r="C10" t="s">
        <v>2</v>
      </c>
      <c r="D10" s="3">
        <f>D11-D8-D9</f>
        <v>2822.3950000000004</v>
      </c>
      <c r="E10" s="2">
        <v>0.23654596200023317</v>
      </c>
      <c r="F10" s="3">
        <f>D10*E10</f>
        <v>667.62614041964821</v>
      </c>
      <c r="H10" s="9" t="s">
        <v>17</v>
      </c>
    </row>
    <row r="11" spans="3:9" x14ac:dyDescent="0.55000000000000004">
      <c r="D11" s="4">
        <v>27842.462</v>
      </c>
      <c r="F11" s="4">
        <f>SUM(F8:F10)</f>
        <v>5887.9939841532587</v>
      </c>
      <c r="H11" s="9" t="s">
        <v>14</v>
      </c>
    </row>
    <row r="13" spans="3:9" x14ac:dyDescent="0.55000000000000004">
      <c r="C13" s="8" t="s">
        <v>9</v>
      </c>
      <c r="D13" s="7"/>
      <c r="E13" s="7"/>
      <c r="F13" s="7"/>
    </row>
    <row r="14" spans="3:9" x14ac:dyDescent="0.55000000000000004">
      <c r="C14" t="s">
        <v>7</v>
      </c>
      <c r="D14" s="3">
        <v>13345.261466</v>
      </c>
      <c r="E14" s="2">
        <f>F14/D14</f>
        <v>0.11339794801739406</v>
      </c>
      <c r="F14" s="3">
        <v>1513.3252660000001</v>
      </c>
      <c r="H14" s="9" t="s">
        <v>13</v>
      </c>
    </row>
    <row r="15" spans="3:9" x14ac:dyDescent="0.55000000000000004">
      <c r="C15" t="s">
        <v>6</v>
      </c>
      <c r="D15" s="3">
        <f>D16-D14</f>
        <v>17293.538533999999</v>
      </c>
      <c r="E15" s="2">
        <f>I15*0.130529708219651</f>
        <v>0.10442376657572079</v>
      </c>
      <c r="F15" s="3">
        <f>E15*D15</f>
        <v>1805.8564311426487</v>
      </c>
      <c r="H15" s="9" t="s">
        <v>21</v>
      </c>
      <c r="I15" s="15">
        <v>0.8</v>
      </c>
    </row>
    <row r="16" spans="3:9" x14ac:dyDescent="0.55000000000000004">
      <c r="D16" s="4">
        <v>30638.799999999999</v>
      </c>
      <c r="F16" s="4">
        <f>SUM(F14:F15)</f>
        <v>3319.1816971426488</v>
      </c>
      <c r="H16" s="9" t="s">
        <v>10</v>
      </c>
    </row>
    <row r="18" spans="4:8" x14ac:dyDescent="0.55000000000000004">
      <c r="D18" s="8" t="s">
        <v>11</v>
      </c>
      <c r="E18" s="7"/>
      <c r="F18" s="14">
        <f>F16-F11</f>
        <v>-2568.8122870106099</v>
      </c>
      <c r="H18" s="10"/>
    </row>
  </sheetData>
  <mergeCells count="1"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FFX_BOP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Boex</dc:creator>
  <cp:lastModifiedBy>Jamie Boex</cp:lastModifiedBy>
  <dcterms:created xsi:type="dcterms:W3CDTF">2025-10-01T15:13:45Z</dcterms:created>
  <dcterms:modified xsi:type="dcterms:W3CDTF">2025-10-01T16:40:10Z</dcterms:modified>
</cp:coreProperties>
</file>