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a5ee2f2187498a5/Documents/Archive 2026/LPS Associates 2026/"/>
    </mc:Choice>
  </mc:AlternateContent>
  <xr:revisionPtr revIDLastSave="56" documentId="8_{B2455574-76AC-4E1A-9670-C80402DEFEC7}" xr6:coauthVersionLast="47" xr6:coauthVersionMax="47" xr10:uidLastSave="{2F0162A0-7D61-487A-A7CB-DAEB7E124588}"/>
  <bookViews>
    <workbookView xWindow="-96" yWindow="-96" windowWidth="19392" windowHeight="10272" xr2:uid="{956CC8B2-6A1B-4437-942A-F90ECF9E414A}"/>
  </bookViews>
  <sheets>
    <sheet name="Scenario 1" sheetId="2" r:id="rId1"/>
    <sheet name="Scenario 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3" l="1"/>
  <c r="E8" i="3"/>
  <c r="D8" i="3"/>
  <c r="C8" i="3"/>
  <c r="C10" i="3"/>
  <c r="C15" i="3" s="1"/>
  <c r="C17" i="3" s="1"/>
  <c r="D10" i="3"/>
  <c r="D15" i="3" s="1"/>
  <c r="E10" i="3"/>
  <c r="E15" i="3" s="1"/>
  <c r="E17" i="3" s="1"/>
  <c r="F10" i="3"/>
  <c r="F15" i="3" s="1"/>
  <c r="C14" i="3"/>
  <c r="D14" i="3"/>
  <c r="E14" i="3"/>
  <c r="F14" i="3"/>
  <c r="F27" i="2"/>
  <c r="E27" i="2"/>
  <c r="D27" i="2"/>
  <c r="C27" i="2"/>
  <c r="C32" i="2"/>
  <c r="F25" i="2"/>
  <c r="E25" i="2"/>
  <c r="D25" i="2"/>
  <c r="C25" i="2"/>
  <c r="F8" i="2"/>
  <c r="E8" i="2"/>
  <c r="D8" i="2"/>
  <c r="C8" i="2"/>
  <c r="F14" i="2"/>
  <c r="E14" i="2"/>
  <c r="D14" i="2"/>
  <c r="C14" i="2"/>
  <c r="F10" i="2"/>
  <c r="E10" i="2"/>
  <c r="D10" i="2"/>
  <c r="C10" i="2"/>
  <c r="F32" i="2"/>
  <c r="F35" i="2" s="1"/>
  <c r="E31" i="2"/>
  <c r="D31" i="2"/>
  <c r="C31" i="2"/>
  <c r="F31" i="2"/>
  <c r="C18" i="3" l="1"/>
  <c r="D17" i="3"/>
  <c r="D18" i="3"/>
  <c r="F17" i="3"/>
  <c r="F18" i="3"/>
  <c r="E18" i="3"/>
  <c r="F34" i="2"/>
  <c r="D15" i="2"/>
  <c r="C15" i="2"/>
  <c r="C18" i="2" s="1"/>
  <c r="F15" i="2"/>
  <c r="F18" i="2" s="1"/>
  <c r="D18" i="2"/>
  <c r="D17" i="2"/>
  <c r="C35" i="2"/>
  <c r="C34" i="2"/>
  <c r="E15" i="2"/>
  <c r="D32" i="2"/>
  <c r="E32" i="2"/>
  <c r="F17" i="2" l="1"/>
  <c r="C17" i="2"/>
  <c r="E18" i="2"/>
  <c r="E17" i="2"/>
  <c r="E35" i="2"/>
  <c r="E34" i="2"/>
  <c r="D35" i="2"/>
  <c r="D34" i="2"/>
</calcChain>
</file>

<file path=xl/sharedStrings.xml><?xml version="1.0" encoding="utf-8"?>
<sst xmlns="http://schemas.openxmlformats.org/spreadsheetml/2006/main" count="47" uniqueCount="19">
  <si>
    <t>Households/kids</t>
  </si>
  <si>
    <t>Local Public Ed requirement</t>
  </si>
  <si>
    <t>Wealthy families ($150K)</t>
  </si>
  <si>
    <t>Non-wealthy families ($50)</t>
  </si>
  <si>
    <t>Northern</t>
  </si>
  <si>
    <t>Central</t>
  </si>
  <si>
    <t xml:space="preserve">Southern </t>
  </si>
  <si>
    <t>Total income (million)</t>
  </si>
  <si>
    <t>Tax rate – Required PE</t>
  </si>
  <si>
    <t>Tax amount, wealthy family</t>
  </si>
  <si>
    <t>Tax amount, non-wealthy family</t>
  </si>
  <si>
    <t>Eastern</t>
  </si>
  <si>
    <t>Scenario 2</t>
  </si>
  <si>
    <t>Scenario 1</t>
  </si>
  <si>
    <t>SOQ norm per student</t>
  </si>
  <si>
    <t>SOQ norm per student (actual)</t>
  </si>
  <si>
    <t>State share (based on $10,000 norm)</t>
  </si>
  <si>
    <t>Local Public Ed requirement (actual)</t>
  </si>
  <si>
    <t>Local share (based on $10,000 norm)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</si>
</sst>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3" x14ac:knownFonts="1">
    <font>
      <sz val="11"/>
      <color theme="1"/>
      <name val="Aptos Narrow"/>
      <family val="2"/>
      <scheme val="minor"/>
    </font>
    <font>
      <sz val="10"/>
      <color theme="1"/>
      <name val="Aptos"/>
      <family val="2"/>
    </font>
    <font>
      <b/>
      <sz val="10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6" fontId="1" fillId="0" borderId="4" xfId="0" applyNumberFormat="1" applyFont="1" applyBorder="1" applyAlignment="1">
      <alignment horizontal="right" vertical="center" wrapText="1"/>
    </xf>
    <xf numFmtId="9" fontId="1" fillId="0" borderId="4" xfId="0" applyNumberFormat="1" applyFont="1" applyBorder="1" applyAlignment="1">
      <alignment horizontal="right" vertical="center" wrapText="1"/>
    </xf>
    <xf numFmtId="3" fontId="1" fillId="0" borderId="4" xfId="0" applyNumberFormat="1" applyFont="1" applyBorder="1" applyAlignment="1">
      <alignment horizontal="right" vertical="center" wrapText="1"/>
    </xf>
    <xf numFmtId="4" fontId="1" fillId="0" borderId="4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0139E-893C-40B8-AAB7-0947352B768F}">
  <dimension ref="B2:H35"/>
  <sheetViews>
    <sheetView tabSelected="1" workbookViewId="0">
      <selection activeCell="B2" sqref="B2"/>
    </sheetView>
  </sheetViews>
  <sheetFormatPr defaultRowHeight="14.4" x14ac:dyDescent="0.55000000000000004"/>
  <cols>
    <col min="1" max="1" width="3.15625" customWidth="1"/>
    <col min="2" max="2" width="29.05078125" customWidth="1"/>
    <col min="3" max="6" width="9.89453125" customWidth="1"/>
    <col min="8" max="8" width="12" customWidth="1"/>
  </cols>
  <sheetData>
    <row r="2" spans="2:8" x14ac:dyDescent="0.55000000000000004">
      <c r="B2" s="13" t="s">
        <v>13</v>
      </c>
    </row>
    <row r="3" spans="2:8" ht="14.7" thickBot="1" x14ac:dyDescent="0.6"/>
    <row r="4" spans="2:8" ht="14.7" thickBot="1" x14ac:dyDescent="0.6">
      <c r="B4" s="1"/>
      <c r="C4" s="4" t="s">
        <v>4</v>
      </c>
      <c r="D4" s="4" t="s">
        <v>5</v>
      </c>
      <c r="E4" s="4" t="s">
        <v>6</v>
      </c>
      <c r="F4" s="4" t="s">
        <v>11</v>
      </c>
      <c r="H4" s="11"/>
    </row>
    <row r="5" spans="2:8" ht="14.7" thickBot="1" x14ac:dyDescent="0.6">
      <c r="B5" s="3"/>
      <c r="C5" s="5"/>
      <c r="D5" s="5"/>
      <c r="E5" s="5"/>
      <c r="F5" s="5"/>
    </row>
    <row r="6" spans="2:8" ht="14.7" thickBot="1" x14ac:dyDescent="0.6">
      <c r="B6" s="2" t="s">
        <v>0</v>
      </c>
      <c r="C6" s="6">
        <v>100</v>
      </c>
      <c r="D6" s="6">
        <v>100</v>
      </c>
      <c r="E6" s="6">
        <v>100</v>
      </c>
      <c r="F6" s="6">
        <v>100</v>
      </c>
    </row>
    <row r="7" spans="2:8" ht="14.7" thickBot="1" x14ac:dyDescent="0.6">
      <c r="B7" s="2" t="s">
        <v>14</v>
      </c>
      <c r="C7" s="7">
        <v>10000</v>
      </c>
      <c r="D7" s="7">
        <v>10000</v>
      </c>
      <c r="E7" s="7">
        <v>10000</v>
      </c>
      <c r="F7" s="7">
        <v>10000</v>
      </c>
    </row>
    <row r="8" spans="2:8" ht="14.7" thickBot="1" x14ac:dyDescent="0.6">
      <c r="B8" s="2" t="s">
        <v>16</v>
      </c>
      <c r="C8" s="8">
        <f>1-C9</f>
        <v>0.19999999999999996</v>
      </c>
      <c r="D8" s="8">
        <f t="shared" ref="D8:F8" si="0">1-D9</f>
        <v>0.5</v>
      </c>
      <c r="E8" s="8">
        <f t="shared" si="0"/>
        <v>0.8</v>
      </c>
      <c r="F8" s="8">
        <f t="shared" si="0"/>
        <v>0.8</v>
      </c>
    </row>
    <row r="9" spans="2:8" ht="14.7" thickBot="1" x14ac:dyDescent="0.6">
      <c r="B9" s="2" t="s">
        <v>18</v>
      </c>
      <c r="C9" s="8">
        <v>0.8</v>
      </c>
      <c r="D9" s="8">
        <v>0.5</v>
      </c>
      <c r="E9" s="8">
        <v>0.2</v>
      </c>
      <c r="F9" s="8">
        <v>0.2</v>
      </c>
    </row>
    <row r="10" spans="2:8" ht="14.7" thickBot="1" x14ac:dyDescent="0.6">
      <c r="B10" s="2" t="s">
        <v>1</v>
      </c>
      <c r="C10" s="9">
        <f>C6*C7*C9</f>
        <v>800000</v>
      </c>
      <c r="D10" s="9">
        <f>D6*D7*D9</f>
        <v>500000</v>
      </c>
      <c r="E10" s="9">
        <f>E6*E7*E9</f>
        <v>200000</v>
      </c>
      <c r="F10" s="9">
        <f>F6*F7*F9</f>
        <v>200000</v>
      </c>
    </row>
    <row r="11" spans="2:8" ht="14.7" thickBot="1" x14ac:dyDescent="0.6">
      <c r="B11" s="3"/>
      <c r="C11" s="5"/>
      <c r="D11" s="5"/>
      <c r="E11" s="5"/>
      <c r="F11" s="5"/>
    </row>
    <row r="12" spans="2:8" ht="14.7" thickBot="1" x14ac:dyDescent="0.6">
      <c r="B12" s="2" t="s">
        <v>2</v>
      </c>
      <c r="C12" s="6">
        <v>80</v>
      </c>
      <c r="D12" s="6">
        <v>50</v>
      </c>
      <c r="E12" s="6">
        <v>20</v>
      </c>
      <c r="F12" s="6">
        <v>20</v>
      </c>
    </row>
    <row r="13" spans="2:8" ht="14.7" thickBot="1" x14ac:dyDescent="0.6">
      <c r="B13" s="2" t="s">
        <v>3</v>
      </c>
      <c r="C13" s="6">
        <v>20</v>
      </c>
      <c r="D13" s="6">
        <v>50</v>
      </c>
      <c r="E13" s="6">
        <v>80</v>
      </c>
      <c r="F13" s="6">
        <v>80</v>
      </c>
    </row>
    <row r="14" spans="2:8" ht="14.7" thickBot="1" x14ac:dyDescent="0.6">
      <c r="B14" s="2" t="s">
        <v>7</v>
      </c>
      <c r="C14" s="10">
        <f t="shared" ref="C14" si="1">((C12*150000)+(C13*50000))/1000000</f>
        <v>13</v>
      </c>
      <c r="D14" s="10">
        <f t="shared" ref="D14" si="2">((D12*150000)+(D13*50000))/1000000</f>
        <v>10</v>
      </c>
      <c r="E14" s="10">
        <f t="shared" ref="E14" si="3">((E12*150000)+(E13*50000))/1000000</f>
        <v>7</v>
      </c>
      <c r="F14" s="10">
        <f t="shared" ref="F14" si="4">((F12*150000)+(F13*50000))/1000000</f>
        <v>7</v>
      </c>
    </row>
    <row r="15" spans="2:8" ht="14.7" thickBot="1" x14ac:dyDescent="0.6">
      <c r="B15" s="2" t="s">
        <v>8</v>
      </c>
      <c r="C15" s="10">
        <f t="shared" ref="C15" si="5">100*(C10/(C14*1000000))</f>
        <v>6.1538461538461542</v>
      </c>
      <c r="D15" s="10">
        <f t="shared" ref="D15" si="6">100*(D10/(D14*1000000))</f>
        <v>5</v>
      </c>
      <c r="E15" s="10">
        <f t="shared" ref="E15" si="7">100*(E10/(E14*1000000))</f>
        <v>2.8571428571428572</v>
      </c>
      <c r="F15" s="10">
        <f t="shared" ref="F15" si="8">100*(F10/(F14*1000000))</f>
        <v>2.8571428571428572</v>
      </c>
    </row>
    <row r="16" spans="2:8" ht="14.7" thickBot="1" x14ac:dyDescent="0.6">
      <c r="B16" s="3"/>
      <c r="C16" s="5"/>
      <c r="D16" s="5"/>
      <c r="E16" s="5"/>
      <c r="F16" s="5"/>
    </row>
    <row r="17" spans="2:6" ht="14.7" thickBot="1" x14ac:dyDescent="0.6">
      <c r="B17" s="2" t="s">
        <v>9</v>
      </c>
      <c r="C17" s="6">
        <f>ROUND((C$15/100)*150000,0)</f>
        <v>9231</v>
      </c>
      <c r="D17" s="6">
        <f t="shared" ref="D17:F17" si="9">ROUND((D$15/100)*150000,0)</f>
        <v>7500</v>
      </c>
      <c r="E17" s="6">
        <f t="shared" si="9"/>
        <v>4286</v>
      </c>
      <c r="F17" s="6">
        <f t="shared" si="9"/>
        <v>4286</v>
      </c>
    </row>
    <row r="18" spans="2:6" ht="14.7" thickBot="1" x14ac:dyDescent="0.6">
      <c r="B18" s="2" t="s">
        <v>10</v>
      </c>
      <c r="C18" s="6">
        <f>ROUND((C$15/100)*50000,0)</f>
        <v>3077</v>
      </c>
      <c r="D18" s="6">
        <f t="shared" ref="D18:F18" si="10">ROUND((D$15/100)*50000,0)</f>
        <v>2500</v>
      </c>
      <c r="E18" s="6">
        <f t="shared" si="10"/>
        <v>1429</v>
      </c>
      <c r="F18" s="6">
        <f t="shared" si="10"/>
        <v>1429</v>
      </c>
    </row>
    <row r="20" spans="2:6" ht="14.7" thickBot="1" x14ac:dyDescent="0.6"/>
    <row r="21" spans="2:6" ht="14.7" thickBot="1" x14ac:dyDescent="0.6">
      <c r="B21" s="1"/>
      <c r="C21" s="4" t="s">
        <v>4</v>
      </c>
      <c r="D21" s="4" t="s">
        <v>5</v>
      </c>
      <c r="E21" s="4" t="s">
        <v>6</v>
      </c>
      <c r="F21" s="4" t="s">
        <v>11</v>
      </c>
    </row>
    <row r="22" spans="2:6" ht="14.7" thickBot="1" x14ac:dyDescent="0.6">
      <c r="B22" s="3"/>
      <c r="C22" s="5"/>
      <c r="D22" s="5"/>
      <c r="E22" s="5"/>
      <c r="F22" s="5"/>
    </row>
    <row r="23" spans="2:6" ht="14.7" thickBot="1" x14ac:dyDescent="0.6">
      <c r="B23" s="2" t="s">
        <v>0</v>
      </c>
      <c r="C23" s="6">
        <v>100</v>
      </c>
      <c r="D23" s="6">
        <v>100</v>
      </c>
      <c r="E23" s="6">
        <v>100</v>
      </c>
      <c r="F23" s="6">
        <v>100</v>
      </c>
    </row>
    <row r="24" spans="2:6" ht="14.7" thickBot="1" x14ac:dyDescent="0.6">
      <c r="B24" s="2" t="s">
        <v>15</v>
      </c>
      <c r="C24" s="7">
        <v>20000</v>
      </c>
      <c r="D24" s="7">
        <v>10000</v>
      </c>
      <c r="E24" s="7">
        <v>10000</v>
      </c>
      <c r="F24" s="7">
        <v>20000</v>
      </c>
    </row>
    <row r="25" spans="2:6" ht="14.7" thickBot="1" x14ac:dyDescent="0.6">
      <c r="B25" s="2" t="s">
        <v>16</v>
      </c>
      <c r="C25" s="8">
        <f>1-C26</f>
        <v>0.19999999999999996</v>
      </c>
      <c r="D25" s="8">
        <f t="shared" ref="D25" si="11">1-D26</f>
        <v>0.5</v>
      </c>
      <c r="E25" s="8">
        <f t="shared" ref="E25" si="12">1-E26</f>
        <v>0.8</v>
      </c>
      <c r="F25" s="8">
        <f t="shared" ref="F25" si="13">1-F26</f>
        <v>0.8</v>
      </c>
    </row>
    <row r="26" spans="2:6" ht="14.7" thickBot="1" x14ac:dyDescent="0.6">
      <c r="B26" s="2" t="s">
        <v>18</v>
      </c>
      <c r="C26" s="8">
        <v>0.8</v>
      </c>
      <c r="D26" s="8">
        <v>0.5</v>
      </c>
      <c r="E26" s="8">
        <v>0.2</v>
      </c>
      <c r="F26" s="8">
        <v>0.2</v>
      </c>
    </row>
    <row r="27" spans="2:6" ht="14.7" thickBot="1" x14ac:dyDescent="0.6">
      <c r="B27" s="2" t="s">
        <v>17</v>
      </c>
      <c r="C27" s="9">
        <f>C23*C24-(C23*C25*C7)</f>
        <v>1800000</v>
      </c>
      <c r="D27" s="9">
        <f t="shared" ref="D27:F27" si="14">D23*D24-(D23*D25*D7)</f>
        <v>500000</v>
      </c>
      <c r="E27" s="9">
        <f t="shared" si="14"/>
        <v>200000</v>
      </c>
      <c r="F27" s="9">
        <f t="shared" si="14"/>
        <v>1200000</v>
      </c>
    </row>
    <row r="28" spans="2:6" ht="14.7" thickBot="1" x14ac:dyDescent="0.6">
      <c r="B28" s="3"/>
      <c r="C28" s="5"/>
      <c r="D28" s="5"/>
      <c r="E28" s="5"/>
      <c r="F28" s="5"/>
    </row>
    <row r="29" spans="2:6" ht="14.7" thickBot="1" x14ac:dyDescent="0.6">
      <c r="B29" s="2" t="s">
        <v>2</v>
      </c>
      <c r="C29" s="6">
        <v>80</v>
      </c>
      <c r="D29" s="6">
        <v>50</v>
      </c>
      <c r="E29" s="6">
        <v>20</v>
      </c>
      <c r="F29" s="6">
        <v>20</v>
      </c>
    </row>
    <row r="30" spans="2:6" ht="14.7" thickBot="1" x14ac:dyDescent="0.6">
      <c r="B30" s="2" t="s">
        <v>3</v>
      </c>
      <c r="C30" s="6">
        <v>20</v>
      </c>
      <c r="D30" s="6">
        <v>50</v>
      </c>
      <c r="E30" s="6">
        <v>80</v>
      </c>
      <c r="F30" s="6">
        <v>80</v>
      </c>
    </row>
    <row r="31" spans="2:6" ht="14.7" thickBot="1" x14ac:dyDescent="0.6">
      <c r="B31" s="2" t="s">
        <v>7</v>
      </c>
      <c r="C31" s="10">
        <f t="shared" ref="C31:E31" si="15">((C29*150000)+(C30*50000))/1000000</f>
        <v>13</v>
      </c>
      <c r="D31" s="10">
        <f t="shared" si="15"/>
        <v>10</v>
      </c>
      <c r="E31" s="10">
        <f t="shared" si="15"/>
        <v>7</v>
      </c>
      <c r="F31" s="10">
        <f>((F29*150000)+(F30*50000))/1000000</f>
        <v>7</v>
      </c>
    </row>
    <row r="32" spans="2:6" ht="14.7" thickBot="1" x14ac:dyDescent="0.6">
      <c r="B32" s="2" t="s">
        <v>8</v>
      </c>
      <c r="C32" s="10">
        <f t="shared" ref="C32:E32" si="16">100*(C27/(C31*1000000))</f>
        <v>13.846153846153847</v>
      </c>
      <c r="D32" s="10">
        <f t="shared" si="16"/>
        <v>5</v>
      </c>
      <c r="E32" s="10">
        <f t="shared" si="16"/>
        <v>2.8571428571428572</v>
      </c>
      <c r="F32" s="10">
        <f>100*(F27/(F31*1000000))</f>
        <v>17.142857142857142</v>
      </c>
    </row>
    <row r="33" spans="2:6" ht="14.7" thickBot="1" x14ac:dyDescent="0.6">
      <c r="B33" s="3"/>
      <c r="C33" s="5"/>
      <c r="D33" s="5"/>
      <c r="E33" s="5"/>
      <c r="F33" s="5"/>
    </row>
    <row r="34" spans="2:6" ht="14.7" thickBot="1" x14ac:dyDescent="0.6">
      <c r="B34" s="2" t="s">
        <v>9</v>
      </c>
      <c r="C34" s="6">
        <f>ROUND((C$32/100)*150000,0)</f>
        <v>20769</v>
      </c>
      <c r="D34" s="6">
        <f t="shared" ref="D34:F34" si="17">ROUND((D$32/100)*150000,0)</f>
        <v>7500</v>
      </c>
      <c r="E34" s="12">
        <f t="shared" si="17"/>
        <v>4286</v>
      </c>
      <c r="F34" s="6">
        <f t="shared" si="17"/>
        <v>25714</v>
      </c>
    </row>
    <row r="35" spans="2:6" ht="14.7" thickBot="1" x14ac:dyDescent="0.6">
      <c r="B35" s="2" t="s">
        <v>10</v>
      </c>
      <c r="C35" s="12">
        <f>ROUND((C$32/100)*50000,0)</f>
        <v>6923</v>
      </c>
      <c r="D35" s="6">
        <f t="shared" ref="D35:F35" si="18">ROUND((D$32/100)*50000,0)</f>
        <v>2500</v>
      </c>
      <c r="E35" s="6">
        <f t="shared" si="18"/>
        <v>1429</v>
      </c>
      <c r="F35" s="12">
        <f t="shared" si="18"/>
        <v>8571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55FB9-B318-4CD4-A621-482B5443D821}">
  <dimension ref="B2:H18"/>
  <sheetViews>
    <sheetView workbookViewId="0">
      <selection activeCell="B2" sqref="B2"/>
    </sheetView>
  </sheetViews>
  <sheetFormatPr defaultRowHeight="14.4" x14ac:dyDescent="0.55000000000000004"/>
  <cols>
    <col min="1" max="1" width="3.15625" customWidth="1"/>
    <col min="2" max="2" width="29.05078125" customWidth="1"/>
    <col min="3" max="6" width="9.89453125" customWidth="1"/>
    <col min="8" max="8" width="12" customWidth="1"/>
  </cols>
  <sheetData>
    <row r="2" spans="2:8" x14ac:dyDescent="0.55000000000000004">
      <c r="B2" s="13" t="s">
        <v>12</v>
      </c>
    </row>
    <row r="3" spans="2:8" ht="14.7" thickBot="1" x14ac:dyDescent="0.6"/>
    <row r="4" spans="2:8" ht="14.7" thickBot="1" x14ac:dyDescent="0.6">
      <c r="B4" s="1"/>
      <c r="C4" s="4" t="s">
        <v>4</v>
      </c>
      <c r="D4" s="4" t="s">
        <v>5</v>
      </c>
      <c r="E4" s="4" t="s">
        <v>6</v>
      </c>
      <c r="F4" s="4" t="s">
        <v>11</v>
      </c>
      <c r="H4" s="11"/>
    </row>
    <row r="5" spans="2:8" ht="14.7" thickBot="1" x14ac:dyDescent="0.6">
      <c r="B5" s="3"/>
      <c r="C5" s="5"/>
      <c r="D5" s="5"/>
      <c r="E5" s="5"/>
      <c r="F5" s="5"/>
    </row>
    <row r="6" spans="2:8" ht="14.7" thickBot="1" x14ac:dyDescent="0.6">
      <c r="B6" s="2" t="s">
        <v>0</v>
      </c>
      <c r="C6" s="6">
        <v>100</v>
      </c>
      <c r="D6" s="6">
        <v>100</v>
      </c>
      <c r="E6" s="6">
        <v>100</v>
      </c>
      <c r="F6" s="6">
        <v>100</v>
      </c>
    </row>
    <row r="7" spans="2:8" ht="14.7" thickBot="1" x14ac:dyDescent="0.6">
      <c r="B7" s="2" t="s">
        <v>15</v>
      </c>
      <c r="C7" s="7">
        <v>20000</v>
      </c>
      <c r="D7" s="7">
        <v>10000</v>
      </c>
      <c r="E7" s="7">
        <v>10000</v>
      </c>
      <c r="F7" s="7">
        <v>20000</v>
      </c>
    </row>
    <row r="8" spans="2:8" ht="14.7" thickBot="1" x14ac:dyDescent="0.6">
      <c r="B8" s="2" t="s">
        <v>16</v>
      </c>
      <c r="C8" s="8">
        <f>1-C9</f>
        <v>0.19999999999999996</v>
      </c>
      <c r="D8" s="8">
        <f t="shared" ref="D8:F8" si="0">1-D9</f>
        <v>0.5</v>
      </c>
      <c r="E8" s="8">
        <f t="shared" si="0"/>
        <v>0.8</v>
      </c>
      <c r="F8" s="8">
        <f t="shared" si="0"/>
        <v>0.8</v>
      </c>
    </row>
    <row r="9" spans="2:8" ht="14.7" thickBot="1" x14ac:dyDescent="0.6">
      <c r="B9" s="2" t="s">
        <v>18</v>
      </c>
      <c r="C9" s="8">
        <v>0.8</v>
      </c>
      <c r="D9" s="8">
        <v>0.5</v>
      </c>
      <c r="E9" s="8">
        <v>0.2</v>
      </c>
      <c r="F9" s="8">
        <v>0.2</v>
      </c>
    </row>
    <row r="10" spans="2:8" ht="14.7" thickBot="1" x14ac:dyDescent="0.6">
      <c r="B10" s="2" t="s">
        <v>1</v>
      </c>
      <c r="C10" s="9">
        <f>C6*C7*C9</f>
        <v>1600000</v>
      </c>
      <c r="D10" s="9">
        <f>D6*D7*D9</f>
        <v>500000</v>
      </c>
      <c r="E10" s="9">
        <f>E6*E7*E9</f>
        <v>200000</v>
      </c>
      <c r="F10" s="9">
        <f>F6*F7*F9</f>
        <v>400000</v>
      </c>
    </row>
    <row r="11" spans="2:8" ht="14.7" thickBot="1" x14ac:dyDescent="0.6">
      <c r="B11" s="3"/>
      <c r="C11" s="5"/>
      <c r="D11" s="5"/>
      <c r="E11" s="5"/>
      <c r="F11" s="5"/>
    </row>
    <row r="12" spans="2:8" ht="14.7" thickBot="1" x14ac:dyDescent="0.6">
      <c r="B12" s="2" t="s">
        <v>2</v>
      </c>
      <c r="C12" s="6">
        <v>80</v>
      </c>
      <c r="D12" s="6">
        <v>50</v>
      </c>
      <c r="E12" s="6">
        <v>20</v>
      </c>
      <c r="F12" s="6">
        <v>20</v>
      </c>
    </row>
    <row r="13" spans="2:8" ht="14.7" thickBot="1" x14ac:dyDescent="0.6">
      <c r="B13" s="2" t="s">
        <v>3</v>
      </c>
      <c r="C13" s="6">
        <v>20</v>
      </c>
      <c r="D13" s="6">
        <v>50</v>
      </c>
      <c r="E13" s="6">
        <v>80</v>
      </c>
      <c r="F13" s="6">
        <v>80</v>
      </c>
    </row>
    <row r="14" spans="2:8" ht="14.7" thickBot="1" x14ac:dyDescent="0.6">
      <c r="B14" s="2" t="s">
        <v>7</v>
      </c>
      <c r="C14" s="10">
        <f t="shared" ref="C14:F14" si="1">((C12*150000)+(C13*50000))/1000000</f>
        <v>13</v>
      </c>
      <c r="D14" s="10">
        <f t="shared" si="1"/>
        <v>10</v>
      </c>
      <c r="E14" s="10">
        <f t="shared" si="1"/>
        <v>7</v>
      </c>
      <c r="F14" s="10">
        <f t="shared" si="1"/>
        <v>7</v>
      </c>
    </row>
    <row r="15" spans="2:8" ht="14.7" thickBot="1" x14ac:dyDescent="0.6">
      <c r="B15" s="2" t="s">
        <v>8</v>
      </c>
      <c r="C15" s="10">
        <f t="shared" ref="C15:F15" si="2">100*(C10/(C14*1000000))</f>
        <v>12.307692307692308</v>
      </c>
      <c r="D15" s="10">
        <f t="shared" si="2"/>
        <v>5</v>
      </c>
      <c r="E15" s="10">
        <f t="shared" si="2"/>
        <v>2.8571428571428572</v>
      </c>
      <c r="F15" s="10">
        <f t="shared" si="2"/>
        <v>5.7142857142857144</v>
      </c>
    </row>
    <row r="16" spans="2:8" ht="14.7" thickBot="1" x14ac:dyDescent="0.6">
      <c r="B16" s="3"/>
      <c r="C16" s="5"/>
      <c r="D16" s="5"/>
      <c r="E16" s="5"/>
      <c r="F16" s="5"/>
    </row>
    <row r="17" spans="2:6" ht="14.7" thickBot="1" x14ac:dyDescent="0.6">
      <c r="B17" s="2" t="s">
        <v>9</v>
      </c>
      <c r="C17" s="6">
        <f>ROUND((C$15/100)*150000,0)</f>
        <v>18462</v>
      </c>
      <c r="D17" s="6">
        <f t="shared" ref="D17:F17" si="3">ROUND((D$15/100)*150000,0)</f>
        <v>7500</v>
      </c>
      <c r="E17" s="6">
        <f t="shared" si="3"/>
        <v>4286</v>
      </c>
      <c r="F17" s="6">
        <f t="shared" si="3"/>
        <v>8571</v>
      </c>
    </row>
    <row r="18" spans="2:6" ht="14.7" thickBot="1" x14ac:dyDescent="0.6">
      <c r="B18" s="2" t="s">
        <v>10</v>
      </c>
      <c r="C18" s="6">
        <f>ROUND((C$15/100)*50000,0)</f>
        <v>6154</v>
      </c>
      <c r="D18" s="6">
        <f t="shared" ref="D18:F18" si="4">ROUND((D$15/100)*50000,0)</f>
        <v>2500</v>
      </c>
      <c r="E18" s="6">
        <f t="shared" si="4"/>
        <v>1429</v>
      </c>
      <c r="F18" s="6">
        <f t="shared" si="4"/>
        <v>2857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Scenario 1</vt:lpstr>
      <vt:lpstr>Scenario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Boex</dc:creator>
  <cp:lastModifiedBy>Jamie Boex</cp:lastModifiedBy>
  <dcterms:created xsi:type="dcterms:W3CDTF">2026-03-17T00:53:49Z</dcterms:created>
  <dcterms:modified xsi:type="dcterms:W3CDTF">2026-03-22T14:52:35Z</dcterms:modified>
</cp:coreProperties>
</file>